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4"/>
  <workbookPr/>
  <mc:AlternateContent xmlns:mc="http://schemas.openxmlformats.org/markup-compatibility/2006">
    <mc:Choice Requires="x15">
      <x15ac:absPath xmlns:x15ac="http://schemas.microsoft.com/office/spreadsheetml/2010/11/ac" url="https://atkins.sharepoint.com/sites/RMTAAtkinsRalis/Projects/Revenue Assurance/Addendum 3/"/>
    </mc:Choice>
  </mc:AlternateContent>
  <xr:revisionPtr revIDLastSave="96" documentId="8_{9D28A7DE-025B-4BFE-B9C3-BF2FA9700B65}" xr6:coauthVersionLast="47" xr6:coauthVersionMax="47" xr10:uidLastSave="{28ADF253-DA24-48BF-A174-A2A1A2ACAC83}"/>
  <workbookProtection workbookAlgorithmName="SHA-512" workbookHashValue="JoAT9h2WWK8P+GRf2aSAwOD7c47A0mTk43Gsl5PwNpTIwGGncCT2EYpV5XIFuRp5rlJ8U0yY+eo+SexctS7xHQ==" workbookSaltValue="l1mlZ7+QrRQOi/dkZDEN9g==" workbookSpinCount="100000" lockStructure="1"/>
  <bookViews>
    <workbookView xWindow="-120" yWindow="-120" windowWidth="29040" windowHeight="15720" xr2:uid="{FB6B97C4-A9B5-43AB-ADC3-8F680AF76728}"/>
  </bookViews>
  <sheets>
    <sheet name="Appendix 8.9 Reporting Matrix" sheetId="1" r:id="rId1"/>
    <sheet name="Sheet1" sheetId="2" state="hidden" r:id="rId2"/>
  </sheets>
  <definedNames>
    <definedName name="_xlnm._FilterDatabase" localSheetId="0" hidden="1">'Appendix 8.9 Reporting Matrix'!$B$15:$I$69</definedName>
    <definedName name="dropdown">Sheet1!$D$11:$D$17</definedName>
    <definedName name="_xlnm.Print_Titles" localSheetId="0">'Appendix 8.9 Reporting Matrix'!$15:$15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1" l="1"/>
  <c r="D11" i="1" s="1"/>
  <c r="E9" i="1"/>
  <c r="D9" i="1" s="1"/>
  <c r="E10" i="1"/>
  <c r="D10" i="1" s="1"/>
  <c r="E8" i="1"/>
  <c r="D8" i="1" s="1"/>
  <c r="E7" i="1"/>
  <c r="D7" i="1" s="1"/>
  <c r="E6" i="1"/>
  <c r="D6" i="1" s="1"/>
  <c r="E5" i="1"/>
  <c r="D5" i="1" s="1"/>
  <c r="D2" i="1" l="1"/>
  <c r="E12" i="1"/>
</calcChain>
</file>

<file path=xl/sharedStrings.xml><?xml version="1.0" encoding="utf-8"?>
<sst xmlns="http://schemas.openxmlformats.org/spreadsheetml/2006/main" count="257" uniqueCount="151">
  <si>
    <t>Appendix 8.9 Reporting Matrix</t>
  </si>
  <si>
    <t>Richmond Metropolitan Transportation Authority (RMTA)</t>
  </si>
  <si>
    <t>Total Points</t>
  </si>
  <si>
    <t>REQUEST FOR PROPOSAL</t>
  </si>
  <si>
    <t>Points Awarded</t>
  </si>
  <si>
    <t>VENDOR Response Summary</t>
  </si>
  <si>
    <t>4 Points - Currently Supported : Requirement is fully supported in existing system/service - no customization needed.</t>
  </si>
  <si>
    <t>4 Points - Configurable Support : Requirement can be met through existing system configuration options.</t>
  </si>
  <si>
    <t>2 Points - Requires Customization : Requirement can be met through customization of existing functionality.</t>
  </si>
  <si>
    <t>1 Point - Future Enhancement : Requirement is planned in product roadmap aligned with project timeline.</t>
  </si>
  <si>
    <t>0 Points - Non-Compliant: Requirement is not in current system or services and is not planned in Future Enhancement.</t>
  </si>
  <si>
    <t>4 Points - Third Party Integration : Requirement met through existing third-party partnerships/integrations.</t>
  </si>
  <si>
    <t>N/A - Not Applicable: Not required for the services Vendor is bidding on.</t>
  </si>
  <si>
    <t>INCOMPLETE</t>
  </si>
  <si>
    <t>The reports listed represent AUTHORITY's anticipated reporting needs. VENDOR may propose equivalent reports from their existing system that fulfill similar functions. Final report specifications will be determined during the report design workshop.</t>
  </si>
  <si>
    <t xml:space="preserve">VENDOR is required to complete all cells. Comments are optional. </t>
  </si>
  <si>
    <t>Report Name</t>
  </si>
  <si>
    <t>Description</t>
  </si>
  <si>
    <t>Summary, Detail, or Both?</t>
  </si>
  <si>
    <t>Frequency - Steady State</t>
  </si>
  <si>
    <t>Current System/Service Capability Status</t>
  </si>
  <si>
    <t>Is it Subcontracted
(Y or N)</t>
  </si>
  <si>
    <t>Vendor Existing Frequency</t>
  </si>
  <si>
    <t>Comments</t>
  </si>
  <si>
    <t>Transaction Lanes Report</t>
  </si>
  <si>
    <t>Daily Transaction Lanes Report</t>
  </si>
  <si>
    <t>Summary and Detail</t>
  </si>
  <si>
    <t>Daily</t>
  </si>
  <si>
    <t>Rejected Lane Transactions Report</t>
  </si>
  <si>
    <t>Daily Rejected Lane Transactions Report</t>
  </si>
  <si>
    <t>Transaction Disposition by Transaction Date Report</t>
  </si>
  <si>
    <t>Monthly/Quarterly/Annually</t>
  </si>
  <si>
    <t>Transaction Disposition by Date Report</t>
  </si>
  <si>
    <t>Transaction Disposition by Processing Date Report</t>
  </si>
  <si>
    <t>VDOT ETC Transaction Report</t>
  </si>
  <si>
    <t>Transponder transactions sent to VDOT Report</t>
  </si>
  <si>
    <t>VDOT ETC Transaction Failures Report</t>
  </si>
  <si>
    <t>ETC transactions returned from VDOT that were unable to be charged to an ETC account</t>
  </si>
  <si>
    <t>Disputed Non-ETC Customer Charges Report</t>
  </si>
  <si>
    <t>Disputed non-ETC transactions charged to a customers account</t>
  </si>
  <si>
    <t>Reprocessed Image Transaction Audit Report</t>
  </si>
  <si>
    <t>Charged in Error and reprocessed image transactions charged to a customers account should be identified</t>
  </si>
  <si>
    <t>Non-ETC Transaction Analysis Report</t>
  </si>
  <si>
    <t>Identification on Non-ETC transactions broken down by no image, image based and not processable</t>
  </si>
  <si>
    <t>Unchargeable Transactions: No Image or Valid Transponder Report</t>
  </si>
  <si>
    <t>Transactions without an image present and no good-standing transponder to charge</t>
  </si>
  <si>
    <t>Automated Image-Based License Plate Identification Report</t>
  </si>
  <si>
    <t>Transactions sent with an image where the license plate is automatically identified based on accuracy confidence, footprinting.</t>
  </si>
  <si>
    <t>Summary</t>
  </si>
  <si>
    <t>Image Review Vendor Transactions Report</t>
  </si>
  <si>
    <t>Transactions sent to image review vendor from lane vendor</t>
  </si>
  <si>
    <t>Manual Image Review Transactions Report</t>
  </si>
  <si>
    <t>Transactions required for manual image review processing</t>
  </si>
  <si>
    <t>Pre-Manual Image Review Rejected Transactions Report</t>
  </si>
  <si>
    <t>Transactions rejected prior to manual image review (i.e. no image, no vehicle)</t>
  </si>
  <si>
    <t>Post-Manaul Image Review Rejected Transactions Report</t>
  </si>
  <si>
    <t>Transactions rejected after manual image review with reject codes (i.e. reject reasons, blury, dark)</t>
  </si>
  <si>
    <t>Weekly</t>
  </si>
  <si>
    <t>Rejected Transaction Report</t>
  </si>
  <si>
    <t>Rejected transactions sent to AUTHORITY for QA Review (final dispostion)</t>
  </si>
  <si>
    <t>Uncollectable Transaction Report</t>
  </si>
  <si>
    <t>All transactions that have been reviewed by AUTHORITY and/or meet Business Rules for being Uncollectable</t>
  </si>
  <si>
    <t>V-Toll Transaction Lookup Report</t>
  </si>
  <si>
    <t>Transactions sent after manual image review (i.e. ready to send to VDOT to check against ETC accounts)</t>
  </si>
  <si>
    <t>VDOT Image-Based Transaction Verification Report</t>
  </si>
  <si>
    <t>Identification of image based transactions sent to VDOT to check against ETC accounts (i.e. results from image based transactions sent to VDOT to check against ETC accounts)</t>
  </si>
  <si>
    <t>Unchargeable VDOT Image-Based Transactions Report</t>
  </si>
  <si>
    <t>Identification of image based transactions returned from VDOT that were unable to be charged to an ETC account</t>
  </si>
  <si>
    <t>DMV Lookup Transactions: In-State, Out-of-State - Unpursuable Report</t>
  </si>
  <si>
    <t>List transactions sent to in-state DMV lookup and out-of-state DMV lookups, and those not sent for DMV lookup (unpursuable)</t>
  </si>
  <si>
    <t>DMV Lookup Results: In-State vs. Out-of-State Report</t>
  </si>
  <si>
    <t>Classification report of transactions returned from DMV lookup (in-state vs. out-of-state)</t>
  </si>
  <si>
    <t>Monthly</t>
  </si>
  <si>
    <t>DMV Lookup Verification: In-State and Out-of-State Report</t>
  </si>
  <si>
    <t>Verification of DMV lookup results (in-state and out-of-state)</t>
  </si>
  <si>
    <t>Vendor-Managed Customer Payment Website Report</t>
  </si>
  <si>
    <t>Website maintained by the vendor for customer payments</t>
  </si>
  <si>
    <t>Noticing Summary Report</t>
  </si>
  <si>
    <t>Noticing Report provides how many notices were generated.</t>
  </si>
  <si>
    <t>Paid Notice Report</t>
  </si>
  <si>
    <t>Reporting on how many paid notices</t>
  </si>
  <si>
    <t>Invoice Summary Report</t>
  </si>
  <si>
    <t>Invoice Report provides how many invoices were generated.</t>
  </si>
  <si>
    <t>Paid Invoice Report</t>
  </si>
  <si>
    <t>Reporting on how many paid invoices</t>
  </si>
  <si>
    <t>Returned Mail Due to Incorrect Addresses Report</t>
  </si>
  <si>
    <t>Identification of returned mail due to incorrect addresses</t>
  </si>
  <si>
    <t>Skip Tracing Results Report</t>
  </si>
  <si>
    <t>Reporting on skip tracing results</t>
  </si>
  <si>
    <t>Failed Skip Tracing - Potential Write-Offs Report</t>
  </si>
  <si>
    <t>Reporting on failed skip tracing efforts leading to potential write-offs</t>
  </si>
  <si>
    <t>Payment Report by Type</t>
  </si>
  <si>
    <t>Payment Report by Payment Type (Credit Card, Check, etc.)</t>
  </si>
  <si>
    <t>Credit Card Reconciliation Report</t>
  </si>
  <si>
    <t>Payment Reconciliation Report</t>
  </si>
  <si>
    <t>Reconciliation of payments received</t>
  </si>
  <si>
    <t>First Violation Notice Fine Report</t>
  </si>
  <si>
    <t>Reporting of fines and fees  (including banking and credit card fees, which are paid  by the customer at the time of payment) assessed with the issuance of First violation notices</t>
  </si>
  <si>
    <t>Invoice Fee Assessment Report</t>
  </si>
  <si>
    <t>Reporting of fees assessed (including banking and credit card fees, which are paid  by the customer at the time of payment) with the issuance of invoices</t>
  </si>
  <si>
    <t>Second Violation Notice Fine Report</t>
  </si>
  <si>
    <t>Reporting of fees and fines (including banking and credit card fees, which are paid  by the customer at the time of payment)assessed with the issuance of Second Violation Notices</t>
  </si>
  <si>
    <t>Fees Charged Report</t>
  </si>
  <si>
    <t>Fees and Fines Charged for all invoices and notices</t>
  </si>
  <si>
    <t>Second Violation Notice Payment Reconciliation Report</t>
  </si>
  <si>
    <t>Reconciliation of payments received for second violation notices</t>
  </si>
  <si>
    <t>DMV Hold Eligibility Transactions Report</t>
  </si>
  <si>
    <t>DMV Hold Eligibility Report: Identification of transactions that are eligible for a DMV hold</t>
  </si>
  <si>
    <t>DMV Hold Resolution Verification Report</t>
  </si>
  <si>
    <t>Verification of DMV hold resolution based on data returned by DMV</t>
  </si>
  <si>
    <t>Court Action Eligibility Transactions Report</t>
  </si>
  <si>
    <t>Court Eligibility Report: Identification of transactions eligible for court action</t>
  </si>
  <si>
    <t>Court Submission Approval Verification Report</t>
  </si>
  <si>
    <t>Verification of transactions approved to be sent to Court</t>
  </si>
  <si>
    <t>Write-Off Eligibility Transactions Report</t>
  </si>
  <si>
    <t>Write Off Eligibility Report: Identification of transactions that qualify to be written off</t>
  </si>
  <si>
    <t>Quarterly</t>
  </si>
  <si>
    <t>DMV Hold Retry Attempts Tracking Report</t>
  </si>
  <si>
    <t>Tracking retry attempts for DMV holds that initially failed</t>
  </si>
  <si>
    <t>Bi-Weekly</t>
  </si>
  <si>
    <t>Court Case Acceptance/Rejection Notification Report</t>
  </si>
  <si>
    <t>Notification of case acceptance or rejection by the court</t>
  </si>
  <si>
    <t>Court Case Resolution and Disposition Report</t>
  </si>
  <si>
    <t>Reporting on the resolution and disposition of cases handled by the court</t>
  </si>
  <si>
    <t>Repeat Offenders Report</t>
  </si>
  <si>
    <t>Repeat offenders report for identify individuals for additional actions when required</t>
  </si>
  <si>
    <t>Payment Reversals Report</t>
  </si>
  <si>
    <t>Bankruptcy Report</t>
  </si>
  <si>
    <t>Payment Plans Report</t>
  </si>
  <si>
    <t>SLA/KPI Reports</t>
  </si>
  <si>
    <t>Performance Requirements - Service Level Agreements and Key Performance Indicator Reports (refer to Section 8.6)</t>
  </si>
  <si>
    <t>Collection Report</t>
  </si>
  <si>
    <t>Sensitive List Report (flagged licenses plates)</t>
  </si>
  <si>
    <t>Acounts that are put on a Sensitive List that needs to be reported on a defined basis.</t>
  </si>
  <si>
    <t>Currently Supported - Requirement is fully supported in existing system/service with no customization needed</t>
  </si>
  <si>
    <t>Configurable Support - Requirement can be met through existing system configuration options</t>
  </si>
  <si>
    <t>Requires Customization - Requirement can be met through customization of existing functionality</t>
  </si>
  <si>
    <t>Future Enhancement - Requirement is planned in product roadmap aligned with project timeline</t>
  </si>
  <si>
    <t>Third Party Integration - Requirement met through existing third party partnerships/integrations</t>
  </si>
  <si>
    <t>Currently Supported</t>
  </si>
  <si>
    <t xml:space="preserve"> Requirement is fully supported in existing system/service with no customization needed</t>
  </si>
  <si>
    <t>Configurable Support</t>
  </si>
  <si>
    <t xml:space="preserve"> Requirement can be met through existing system configuration options</t>
  </si>
  <si>
    <t>Requires Customization</t>
  </si>
  <si>
    <t xml:space="preserve"> Requirement can be met through customization of existing functionality</t>
  </si>
  <si>
    <t>Future Enhancement</t>
  </si>
  <si>
    <t xml:space="preserve"> Requirement is planned in product roadmap aligned with project timeline</t>
  </si>
  <si>
    <t>Non-Compliant</t>
  </si>
  <si>
    <t xml:space="preserve"> Requirement met through existing third party partnerships/integrations</t>
  </si>
  <si>
    <t>Third Party Integration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</si>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</sst>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Aptos Narrow"/>
      <family val="2"/>
      <scheme val="minor"/>
    </font>
    <font>
      <sz val="11"/>
      <color theme="1"/>
      <name val="Calibri"/>
      <family val="2"/>
    </font>
    <font>
      <b/>
      <sz val="11"/>
      <color theme="0"/>
      <name val="Calibri"/>
      <family val="2"/>
    </font>
    <font>
      <sz val="11"/>
      <name val="Calibri"/>
      <family val="2"/>
    </font>
    <font>
      <b/>
      <sz val="14"/>
      <color theme="1"/>
      <name val="Aptos Display"/>
      <family val="2"/>
      <scheme val="major"/>
    </font>
    <font>
      <sz val="10"/>
      <color rgb="FF000080"/>
      <name val="Aptos Display"/>
      <family val="2"/>
    </font>
    <font>
      <sz val="9"/>
      <color theme="1"/>
      <name val="Calibri"/>
      <family val="2"/>
    </font>
    <font>
      <sz val="9"/>
      <color theme="1"/>
      <name val="Aptos Narrow"/>
      <family val="2"/>
      <scheme val="minor"/>
    </font>
    <font>
      <b/>
      <sz val="9"/>
      <color rgb="FFFF0000"/>
      <name val="Calibri"/>
      <family val="2"/>
    </font>
    <font>
      <b/>
      <sz val="11"/>
      <color theme="0"/>
      <name val="Aptos Narrow"/>
      <family val="2"/>
      <scheme val="minor"/>
    </font>
    <font>
      <sz val="11"/>
      <color rgb="FFFF0000"/>
      <name val="Aptos Narrow"/>
      <family val="2"/>
      <scheme val="minor"/>
    </font>
  </fonts>
  <fills count="4">
    <fill>
      <patternFill patternType="none"/>
    </fill>
    <fill>
      <patternFill patternType="gray125"/>
    </fill>
    <fill>
      <patternFill patternType="solid">
        <fgColor theme="4" tint="0.79998168889431442"/>
        <bgColor theme="4" tint="0.79998168889431442"/>
      </patternFill>
    </fill>
    <fill>
      <patternFill patternType="solid">
        <fgColor rgb="FF0070C0"/>
        <bgColor indexed="64"/>
      </patternFill>
    </fill>
  </fills>
  <borders count="22">
    <border>
      <left/>
      <right/>
      <top/>
      <bottom/>
      <diagonal/>
    </border>
    <border>
      <left/>
      <right/>
      <top style="thick">
        <color auto="1"/>
      </top>
      <bottom/>
      <diagonal/>
    </border>
    <border>
      <left/>
      <right style="thick">
        <color auto="1"/>
      </right>
      <top style="thick">
        <color auto="1"/>
      </top>
      <bottom/>
      <diagonal/>
    </border>
    <border>
      <left style="thick">
        <color theme="4"/>
      </left>
      <right/>
      <top style="thick">
        <color theme="4"/>
      </top>
      <bottom style="medium">
        <color theme="4"/>
      </bottom>
      <diagonal/>
    </border>
    <border>
      <left/>
      <right/>
      <top style="thick">
        <color theme="4"/>
      </top>
      <bottom style="medium">
        <color theme="4"/>
      </bottom>
      <diagonal/>
    </border>
    <border>
      <left/>
      <right style="thick">
        <color theme="4"/>
      </right>
      <top style="thick">
        <color theme="4"/>
      </top>
      <bottom style="medium">
        <color theme="4"/>
      </bottom>
      <diagonal/>
    </border>
    <border>
      <left style="thick">
        <color theme="4"/>
      </left>
      <right style="thin">
        <color theme="4"/>
      </right>
      <top style="thin">
        <color theme="4"/>
      </top>
      <bottom style="medium">
        <color theme="4"/>
      </bottom>
      <diagonal/>
    </border>
    <border>
      <left style="thick">
        <color theme="4"/>
      </left>
      <right style="thin">
        <color theme="4"/>
      </right>
      <top style="thin">
        <color theme="4"/>
      </top>
      <bottom style="thin">
        <color theme="4"/>
      </bottom>
      <diagonal/>
    </border>
    <border>
      <left style="thick">
        <color theme="4"/>
      </left>
      <right style="thin">
        <color theme="4"/>
      </right>
      <top/>
      <bottom style="thick">
        <color theme="4"/>
      </bottom>
      <diagonal/>
    </border>
    <border>
      <left style="thin">
        <color theme="4"/>
      </left>
      <right style="thick">
        <color auto="1"/>
      </right>
      <top style="thin">
        <color theme="4"/>
      </top>
      <bottom style="thick">
        <color auto="1"/>
      </bottom>
      <diagonal/>
    </border>
    <border>
      <left style="thin">
        <color theme="4"/>
      </left>
      <right/>
      <top style="thin">
        <color theme="4"/>
      </top>
      <bottom/>
      <diagonal/>
    </border>
    <border>
      <left style="thick">
        <color theme="4"/>
      </left>
      <right/>
      <top style="thin">
        <color theme="4"/>
      </top>
      <bottom/>
      <diagonal/>
    </border>
    <border>
      <left style="thin">
        <color theme="4"/>
      </left>
      <right style="thick">
        <color auto="1"/>
      </right>
      <top style="thin">
        <color theme="4"/>
      </top>
      <bottom/>
      <diagonal/>
    </border>
    <border>
      <left style="thin">
        <color theme="4"/>
      </left>
      <right/>
      <top style="medium">
        <color theme="4"/>
      </top>
      <bottom/>
      <diagonal/>
    </border>
    <border>
      <left style="thick">
        <color theme="4"/>
      </left>
      <right/>
      <top style="medium">
        <color theme="4"/>
      </top>
      <bottom/>
      <diagonal/>
    </border>
    <border>
      <left style="thin">
        <color theme="4"/>
      </left>
      <right style="thick">
        <color auto="1"/>
      </right>
      <top style="medium">
        <color theme="4"/>
      </top>
      <bottom/>
      <diagonal/>
    </border>
    <border>
      <left style="thin">
        <color theme="4"/>
      </left>
      <right/>
      <top style="thin">
        <color theme="4"/>
      </top>
      <bottom style="thick">
        <color theme="4"/>
      </bottom>
      <diagonal/>
    </border>
    <border>
      <left style="thick">
        <color theme="4"/>
      </left>
      <right/>
      <top style="thin">
        <color theme="4"/>
      </top>
      <bottom style="thick">
        <color auto="1"/>
      </bottom>
      <diagonal/>
    </border>
    <border>
      <left style="thin">
        <color theme="4"/>
      </left>
      <right/>
      <top style="thin">
        <color theme="4"/>
      </top>
      <bottom style="thick">
        <color auto="1"/>
      </bottom>
      <diagonal/>
    </border>
    <border>
      <left style="thick">
        <color theme="0"/>
      </left>
      <right style="thick">
        <color theme="0"/>
      </right>
      <top style="thick">
        <color theme="0"/>
      </top>
      <bottom/>
      <diagonal/>
    </border>
    <border>
      <left style="medium">
        <color rgb="FF0070C0"/>
      </left>
      <right/>
      <top style="medium">
        <color rgb="FF0070C0"/>
      </top>
      <bottom style="medium">
        <color rgb="FF0070C0"/>
      </bottom>
      <diagonal/>
    </border>
    <border>
      <left style="thick">
        <color theme="0"/>
      </left>
      <right/>
      <top/>
      <bottom/>
      <diagonal/>
    </border>
  </borders>
  <cellStyleXfs count="1">
    <xf numFmtId="0" fontId="0" fillId="0" borderId="0"/>
  </cellStyleXfs>
  <cellXfs count="59">
    <xf numFmtId="0" fontId="0" fillId="0" borderId="0" xfId="0"/>
    <xf numFmtId="0" fontId="0" fillId="0" borderId="0" xfId="0" applyAlignment="1">
      <alignment vertical="center"/>
    </xf>
    <xf numFmtId="0" fontId="1" fillId="0" borderId="0" xfId="0" applyFont="1"/>
    <xf numFmtId="0" fontId="1" fillId="0" borderId="0" xfId="0" applyFont="1" applyAlignment="1">
      <alignment wrapText="1"/>
    </xf>
    <xf numFmtId="0" fontId="2" fillId="3" borderId="6" xfId="0" applyFont="1" applyFill="1" applyBorder="1" applyAlignment="1">
      <alignment horizontal="center" vertical="center" wrapText="1"/>
    </xf>
    <xf numFmtId="0" fontId="3" fillId="2" borderId="7" xfId="0" applyFont="1" applyFill="1" applyBorder="1" applyAlignment="1">
      <alignment vertical="center" wrapText="1"/>
    </xf>
    <xf numFmtId="0" fontId="1" fillId="0" borderId="0" xfId="0" applyFont="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0" xfId="0" applyFont="1"/>
    <xf numFmtId="0" fontId="5" fillId="0" borderId="0" xfId="0" applyFont="1" applyAlignment="1">
      <alignment horizontal="left" vertical="center"/>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3" fillId="2" borderId="13" xfId="0" applyFont="1" applyFill="1" applyBorder="1" applyAlignment="1">
      <alignment vertical="center" wrapText="1"/>
    </xf>
    <xf numFmtId="0" fontId="3" fillId="2" borderId="13" xfId="0" applyFont="1" applyFill="1" applyBorder="1" applyAlignment="1">
      <alignment horizontal="center" vertical="center" wrapText="1"/>
    </xf>
    <xf numFmtId="0" fontId="3" fillId="0" borderId="10" xfId="0" applyFont="1" applyBorder="1" applyAlignment="1">
      <alignment vertical="center" wrapText="1"/>
    </xf>
    <xf numFmtId="0" fontId="3" fillId="0" borderId="10" xfId="0" applyFont="1" applyBorder="1" applyAlignment="1">
      <alignment horizontal="center" vertical="center" wrapText="1"/>
    </xf>
    <xf numFmtId="0" fontId="3" fillId="2" borderId="10" xfId="0" applyFont="1" applyFill="1" applyBorder="1" applyAlignment="1">
      <alignment vertical="center" wrapText="1"/>
    </xf>
    <xf numFmtId="0" fontId="3" fillId="2" borderId="10" xfId="0" applyFont="1" applyFill="1" applyBorder="1" applyAlignment="1">
      <alignment horizontal="center" vertical="center" wrapText="1"/>
    </xf>
    <xf numFmtId="0" fontId="3" fillId="0" borderId="16" xfId="0" applyFont="1" applyBorder="1" applyAlignment="1">
      <alignment vertical="center" wrapText="1"/>
    </xf>
    <xf numFmtId="0" fontId="3" fillId="0" borderId="16" xfId="0" applyFont="1" applyBorder="1" applyAlignment="1">
      <alignment horizontal="center" vertical="center" wrapText="1"/>
    </xf>
    <xf numFmtId="0" fontId="10" fillId="0" borderId="0" xfId="0" applyFont="1"/>
    <xf numFmtId="0" fontId="1" fillId="2" borderId="14" xfId="0" applyFont="1" applyFill="1" applyBorder="1" applyAlignment="1" applyProtection="1">
      <alignment vertical="center"/>
      <protection locked="0"/>
    </xf>
    <xf numFmtId="0" fontId="1" fillId="2" borderId="13" xfId="0" applyFont="1" applyFill="1" applyBorder="1" applyAlignment="1" applyProtection="1">
      <alignment vertical="center" wrapText="1"/>
      <protection locked="0"/>
    </xf>
    <xf numFmtId="0" fontId="1" fillId="2" borderId="13" xfId="0" applyFont="1" applyFill="1" applyBorder="1" applyAlignment="1" applyProtection="1">
      <alignment wrapText="1"/>
      <protection locked="0"/>
    </xf>
    <xf numFmtId="0" fontId="1" fillId="2" borderId="15" xfId="0" applyFont="1" applyFill="1" applyBorder="1" applyAlignment="1" applyProtection="1">
      <alignment wrapText="1"/>
      <protection locked="0"/>
    </xf>
    <xf numFmtId="0" fontId="1" fillId="0" borderId="11" xfId="0" applyFont="1" applyBorder="1" applyAlignment="1" applyProtection="1">
      <alignment vertical="center"/>
      <protection locked="0"/>
    </xf>
    <xf numFmtId="0" fontId="1" fillId="0" borderId="10" xfId="0" applyFont="1" applyBorder="1" applyAlignment="1" applyProtection="1">
      <alignment vertical="center" wrapText="1"/>
      <protection locked="0"/>
    </xf>
    <xf numFmtId="0" fontId="1" fillId="0" borderId="10" xfId="0" applyFont="1" applyBorder="1" applyAlignment="1" applyProtection="1">
      <alignment wrapText="1"/>
      <protection locked="0"/>
    </xf>
    <xf numFmtId="0" fontId="1" fillId="0" borderId="12" xfId="0" applyFont="1" applyBorder="1" applyAlignment="1" applyProtection="1">
      <alignment wrapText="1"/>
      <protection locked="0"/>
    </xf>
    <xf numFmtId="0" fontId="1" fillId="2" borderId="11" xfId="0" applyFont="1" applyFill="1" applyBorder="1" applyAlignment="1" applyProtection="1">
      <alignment vertical="center"/>
      <protection locked="0"/>
    </xf>
    <xf numFmtId="0" fontId="1" fillId="2" borderId="10" xfId="0" applyFont="1" applyFill="1" applyBorder="1" applyAlignment="1" applyProtection="1">
      <alignment vertical="center" wrapText="1"/>
      <protection locked="0"/>
    </xf>
    <xf numFmtId="0" fontId="1" fillId="2" borderId="10" xfId="0" applyFont="1" applyFill="1" applyBorder="1" applyAlignment="1" applyProtection="1">
      <alignment wrapText="1"/>
      <protection locked="0"/>
    </xf>
    <xf numFmtId="0" fontId="1" fillId="2" borderId="12" xfId="0" applyFont="1" applyFill="1" applyBorder="1" applyAlignment="1" applyProtection="1">
      <alignment wrapText="1"/>
      <protection locked="0"/>
    </xf>
    <xf numFmtId="0" fontId="3" fillId="0" borderId="11" xfId="0" applyFont="1" applyBorder="1" applyAlignment="1" applyProtection="1">
      <alignment vertical="center"/>
      <protection locked="0"/>
    </xf>
    <xf numFmtId="0" fontId="3" fillId="0" borderId="10" xfId="0" applyFont="1" applyBorder="1" applyAlignment="1" applyProtection="1">
      <alignment vertical="center" wrapText="1"/>
      <protection locked="0"/>
    </xf>
    <xf numFmtId="0" fontId="3" fillId="0" borderId="10" xfId="0" applyFont="1" applyBorder="1" applyAlignment="1" applyProtection="1">
      <alignment wrapText="1"/>
      <protection locked="0"/>
    </xf>
    <xf numFmtId="0" fontId="3" fillId="0" borderId="12" xfId="0" applyFont="1" applyBorder="1" applyAlignment="1" applyProtection="1">
      <alignment wrapText="1"/>
      <protection locked="0"/>
    </xf>
    <xf numFmtId="0" fontId="3" fillId="2" borderId="11" xfId="0" applyFont="1" applyFill="1" applyBorder="1" applyAlignment="1" applyProtection="1">
      <alignment vertical="center"/>
      <protection locked="0"/>
    </xf>
    <xf numFmtId="0" fontId="3" fillId="2" borderId="10" xfId="0" applyFont="1" applyFill="1" applyBorder="1" applyAlignment="1" applyProtection="1">
      <alignment vertical="center" wrapText="1"/>
      <protection locked="0"/>
    </xf>
    <xf numFmtId="0" fontId="3" fillId="2" borderId="10" xfId="0" applyFont="1" applyFill="1" applyBorder="1" applyAlignment="1" applyProtection="1">
      <alignment wrapText="1"/>
      <protection locked="0"/>
    </xf>
    <xf numFmtId="0" fontId="3" fillId="2" borderId="12" xfId="0" applyFont="1" applyFill="1" applyBorder="1" applyAlignment="1" applyProtection="1">
      <alignment wrapText="1"/>
      <protection locked="0"/>
    </xf>
    <xf numFmtId="0" fontId="3" fillId="0" borderId="17" xfId="0" applyFont="1" applyBorder="1" applyAlignment="1" applyProtection="1">
      <alignment vertical="center"/>
      <protection locked="0"/>
    </xf>
    <xf numFmtId="0" fontId="3" fillId="0" borderId="18" xfId="0" applyFont="1" applyBorder="1" applyAlignment="1" applyProtection="1">
      <alignment vertical="center" wrapText="1"/>
      <protection locked="0"/>
    </xf>
    <xf numFmtId="0" fontId="3" fillId="0" borderId="18" xfId="0" applyFont="1" applyBorder="1" applyAlignment="1" applyProtection="1">
      <alignment wrapText="1"/>
      <protection locked="0"/>
    </xf>
    <xf numFmtId="0" fontId="3" fillId="0" borderId="9" xfId="0" applyFont="1" applyBorder="1" applyAlignment="1" applyProtection="1">
      <alignment wrapText="1"/>
      <protection locked="0"/>
    </xf>
    <xf numFmtId="0" fontId="7" fillId="0" borderId="0" xfId="0" applyFont="1" applyAlignment="1">
      <alignment vertical="center"/>
    </xf>
    <xf numFmtId="0" fontId="8" fillId="0" borderId="0" xfId="0" applyFont="1" applyAlignment="1">
      <alignment wrapText="1"/>
    </xf>
    <xf numFmtId="0" fontId="2" fillId="3" borderId="19" xfId="0" applyFont="1" applyFill="1" applyBorder="1" applyAlignment="1">
      <alignment horizontal="center" wrapText="1"/>
    </xf>
    <xf numFmtId="0" fontId="6" fillId="0" borderId="0" xfId="0" applyFont="1"/>
    <xf numFmtId="0" fontId="9" fillId="3" borderId="20" xfId="0" applyFont="1" applyFill="1" applyBorder="1" applyAlignment="1">
      <alignment horizontal="left" vertical="top"/>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21" xfId="0" applyFont="1" applyFill="1" applyBorder="1" applyAlignment="1">
      <alignment horizontal="center" wrapText="1"/>
    </xf>
    <xf numFmtId="0" fontId="2" fillId="3" borderId="0" xfId="0" applyFont="1" applyFill="1" applyAlignment="1">
      <alignment horizontal="center" wrapText="1"/>
    </xf>
  </cellXfs>
  <cellStyles count="1">
    <cellStyle name="Normal" xfId="0" builtinId="0"/>
  </cellStyles>
  <dxfs count="2">
    <dxf>
      <font>
        <color rgb="FFFF0000"/>
      </font>
    </dxf>
    <dxf>
      <font>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AD1B7-274F-4FD1-9B70-6E428E0019A5}">
  <sheetPr>
    <pageSetUpPr fitToPage="1"/>
  </sheetPr>
  <dimension ref="A1:M70"/>
  <sheetViews>
    <sheetView showGridLines="0" tabSelected="1" zoomScaleNormal="100" workbookViewId="0">
      <pane ySplit="15" topLeftCell="A16" activePane="bottomLeft" state="frozen"/>
      <selection pane="bottomLeft" activeCell="B5" sqref="B5"/>
    </sheetView>
  </sheetViews>
  <sheetFormatPr defaultColWidth="0" defaultRowHeight="15" zeroHeight="1"/>
  <cols>
    <col min="1" max="1" width="3.140625" style="2" customWidth="1"/>
    <col min="2" max="2" width="31.42578125" style="2" customWidth="1"/>
    <col min="3" max="3" width="37.28515625" style="3" customWidth="1"/>
    <col min="4" max="4" width="29.28515625" style="3" bestFit="1" customWidth="1"/>
    <col min="5" max="5" width="28.28515625" style="3" bestFit="1" customWidth="1"/>
    <col min="6" max="7" width="28.28515625" style="3" customWidth="1"/>
    <col min="8" max="8" width="17.28515625" style="3" customWidth="1"/>
    <col min="9" max="9" width="34.42578125" style="3" customWidth="1"/>
    <col min="10" max="11" width="14.140625" style="2" hidden="1" customWidth="1"/>
    <col min="12" max="12" width="10.85546875" style="2" hidden="1" customWidth="1"/>
    <col min="13" max="13" width="10.140625" style="2" hidden="1" customWidth="1"/>
    <col min="14" max="16384" width="8.7109375" style="2" hidden="1"/>
  </cols>
  <sheetData>
    <row r="1" spans="2:9" ht="19.5" thickBot="1">
      <c r="B1" s="9" t="s">
        <v>0</v>
      </c>
    </row>
    <row r="2" spans="2:9" ht="15.75" thickBot="1">
      <c r="B2" s="10" t="s">
        <v>1</v>
      </c>
      <c r="D2" s="3">
        <f>SUM(D5:D11)</f>
        <v>0</v>
      </c>
      <c r="E2" s="51" t="s">
        <v>2</v>
      </c>
    </row>
    <row r="3" spans="2:9" ht="15.75" thickBot="1">
      <c r="B3" s="10" t="s">
        <v>3</v>
      </c>
    </row>
    <row r="4" spans="2:9" ht="15.75" thickTop="1">
      <c r="B4" s="10"/>
      <c r="D4" s="49" t="s">
        <v>4</v>
      </c>
      <c r="E4" s="57" t="s">
        <v>5</v>
      </c>
      <c r="F4" s="58"/>
      <c r="G4" s="58"/>
      <c r="H4" s="58"/>
      <c r="I4" s="58"/>
    </row>
    <row r="5" spans="2:9">
      <c r="B5" s="10"/>
      <c r="D5" s="3">
        <f>+E5*4</f>
        <v>0</v>
      </c>
      <c r="E5" s="50">
        <f>COUNTIF($F$16:$F$69,"Currently Supported")</f>
        <v>0</v>
      </c>
      <c r="F5" s="47" t="s">
        <v>6</v>
      </c>
      <c r="G5"/>
    </row>
    <row r="6" spans="2:9">
      <c r="B6" s="10"/>
      <c r="D6" s="3">
        <f>+E6*4</f>
        <v>0</v>
      </c>
      <c r="E6" s="50">
        <f>COUNTIF($F$16:$F$69,"Configurable Support")</f>
        <v>0</v>
      </c>
      <c r="F6" s="47" t="s">
        <v>7</v>
      </c>
      <c r="G6"/>
    </row>
    <row r="7" spans="2:9">
      <c r="B7" s="10"/>
      <c r="D7" s="3">
        <f>+E7*2</f>
        <v>0</v>
      </c>
      <c r="E7" s="50">
        <f>COUNTIF($F$16:$F$69,"Requires Customization")</f>
        <v>0</v>
      </c>
      <c r="F7" s="47" t="s">
        <v>8</v>
      </c>
      <c r="G7"/>
    </row>
    <row r="8" spans="2:9">
      <c r="B8" s="10"/>
      <c r="D8" s="3">
        <f>+E8*1</f>
        <v>0</v>
      </c>
      <c r="E8" s="50">
        <f>COUNTIF($F$16:$F$69,"Future Enhancement")</f>
        <v>0</v>
      </c>
      <c r="F8" s="47" t="s">
        <v>9</v>
      </c>
      <c r="G8"/>
    </row>
    <row r="9" spans="2:9">
      <c r="B9" s="10"/>
      <c r="D9" s="3">
        <f>+E9*0</f>
        <v>0</v>
      </c>
      <c r="E9" s="50">
        <f>COUNTIF($F$16:$F$69,"Non-Compliant")</f>
        <v>0</v>
      </c>
      <c r="F9" s="47" t="s">
        <v>10</v>
      </c>
      <c r="G9"/>
    </row>
    <row r="10" spans="2:9">
      <c r="B10" s="10"/>
      <c r="D10" s="3">
        <f>+E10*4</f>
        <v>0</v>
      </c>
      <c r="E10" s="50">
        <f>COUNTIF($F$16:$F$69,"Third Party Integration")</f>
        <v>0</v>
      </c>
      <c r="F10" s="47" t="s">
        <v>11</v>
      </c>
      <c r="G10"/>
    </row>
    <row r="11" spans="2:9">
      <c r="B11" s="10"/>
      <c r="D11" s="3">
        <f>+E11*0</f>
        <v>0</v>
      </c>
      <c r="E11" s="50">
        <f>COUNTIF($F$16:$F$69,"N/A")</f>
        <v>0</v>
      </c>
      <c r="F11" s="47" t="s">
        <v>12</v>
      </c>
      <c r="G11"/>
    </row>
    <row r="12" spans="2:9">
      <c r="B12" s="10"/>
      <c r="E12" s="48">
        <f>COUNTA($E$16:$E$69)-SUM(E5:E11)</f>
        <v>54</v>
      </c>
      <c r="F12" s="48" t="s">
        <v>13</v>
      </c>
    </row>
    <row r="13" spans="2:9" ht="15.75" thickBot="1">
      <c r="B13" s="10"/>
    </row>
    <row r="14" spans="2:9" ht="47.45" customHeight="1" thickTop="1" thickBot="1">
      <c r="B14" s="52" t="s">
        <v>14</v>
      </c>
      <c r="C14" s="53"/>
      <c r="D14" s="53"/>
      <c r="E14" s="54"/>
      <c r="F14" s="55" t="s">
        <v>15</v>
      </c>
      <c r="G14" s="55"/>
      <c r="H14" s="55"/>
      <c r="I14" s="56"/>
    </row>
    <row r="15" spans="2:9" ht="45.6" customHeight="1" thickBot="1">
      <c r="B15" s="4" t="s">
        <v>16</v>
      </c>
      <c r="C15" s="11" t="s">
        <v>17</v>
      </c>
      <c r="D15" s="11" t="s">
        <v>18</v>
      </c>
      <c r="E15" s="11" t="s">
        <v>19</v>
      </c>
      <c r="F15" s="12" t="s">
        <v>20</v>
      </c>
      <c r="G15" s="11" t="s">
        <v>21</v>
      </c>
      <c r="H15" s="11" t="s">
        <v>22</v>
      </c>
      <c r="I15" s="13" t="s">
        <v>23</v>
      </c>
    </row>
    <row r="16" spans="2:9" s="6" customFormat="1">
      <c r="B16" s="5" t="s">
        <v>24</v>
      </c>
      <c r="C16" s="14" t="s">
        <v>25</v>
      </c>
      <c r="D16" s="15" t="s">
        <v>26</v>
      </c>
      <c r="E16" s="15" t="s">
        <v>27</v>
      </c>
      <c r="F16" s="23"/>
      <c r="G16" s="24"/>
      <c r="H16" s="25"/>
      <c r="I16" s="26"/>
    </row>
    <row r="17" spans="2:9" s="6" customFormat="1" ht="30">
      <c r="B17" s="7" t="s">
        <v>28</v>
      </c>
      <c r="C17" s="16" t="s">
        <v>29</v>
      </c>
      <c r="D17" s="17" t="s">
        <v>26</v>
      </c>
      <c r="E17" s="17" t="s">
        <v>27</v>
      </c>
      <c r="F17" s="27"/>
      <c r="G17" s="28"/>
      <c r="H17" s="29"/>
      <c r="I17" s="30"/>
    </row>
    <row r="18" spans="2:9" s="6" customFormat="1" ht="30">
      <c r="B18" s="5" t="s">
        <v>30</v>
      </c>
      <c r="C18" s="18" t="s">
        <v>30</v>
      </c>
      <c r="D18" s="19" t="s">
        <v>26</v>
      </c>
      <c r="E18" s="19" t="s">
        <v>31</v>
      </c>
      <c r="F18" s="31"/>
      <c r="G18" s="32"/>
      <c r="H18" s="33"/>
      <c r="I18" s="34"/>
    </row>
    <row r="19" spans="2:9" s="6" customFormat="1" ht="30">
      <c r="B19" s="7" t="s">
        <v>32</v>
      </c>
      <c r="C19" s="16" t="s">
        <v>33</v>
      </c>
      <c r="D19" s="17" t="s">
        <v>26</v>
      </c>
      <c r="E19" s="17" t="s">
        <v>27</v>
      </c>
      <c r="F19" s="27"/>
      <c r="G19" s="28"/>
      <c r="H19" s="29"/>
      <c r="I19" s="30"/>
    </row>
    <row r="20" spans="2:9" s="6" customFormat="1" ht="30">
      <c r="B20" s="5" t="s">
        <v>34</v>
      </c>
      <c r="C20" s="18" t="s">
        <v>35</v>
      </c>
      <c r="D20" s="19" t="s">
        <v>26</v>
      </c>
      <c r="E20" s="19" t="s">
        <v>27</v>
      </c>
      <c r="F20" s="31"/>
      <c r="G20" s="32"/>
      <c r="H20" s="33"/>
      <c r="I20" s="34"/>
    </row>
    <row r="21" spans="2:9" s="6" customFormat="1" ht="45">
      <c r="B21" s="7" t="s">
        <v>36</v>
      </c>
      <c r="C21" s="16" t="s">
        <v>37</v>
      </c>
      <c r="D21" s="17" t="s">
        <v>26</v>
      </c>
      <c r="E21" s="17" t="s">
        <v>27</v>
      </c>
      <c r="F21" s="27"/>
      <c r="G21" s="28"/>
      <c r="H21" s="29"/>
      <c r="I21" s="30"/>
    </row>
    <row r="22" spans="2:9" s="6" customFormat="1" ht="30">
      <c r="B22" s="5" t="s">
        <v>38</v>
      </c>
      <c r="C22" s="18" t="s">
        <v>39</v>
      </c>
      <c r="D22" s="19" t="s">
        <v>26</v>
      </c>
      <c r="E22" s="19" t="s">
        <v>27</v>
      </c>
      <c r="F22" s="31"/>
      <c r="G22" s="32"/>
      <c r="H22" s="33"/>
      <c r="I22" s="34"/>
    </row>
    <row r="23" spans="2:9" s="6" customFormat="1" ht="45">
      <c r="B23" s="7" t="s">
        <v>40</v>
      </c>
      <c r="C23" s="16" t="s">
        <v>41</v>
      </c>
      <c r="D23" s="17" t="s">
        <v>26</v>
      </c>
      <c r="E23" s="17" t="s">
        <v>27</v>
      </c>
      <c r="F23" s="27"/>
      <c r="G23" s="28"/>
      <c r="H23" s="29"/>
      <c r="I23" s="30"/>
    </row>
    <row r="24" spans="2:9" s="6" customFormat="1" ht="45">
      <c r="B24" s="5" t="s">
        <v>42</v>
      </c>
      <c r="C24" s="18" t="s">
        <v>43</v>
      </c>
      <c r="D24" s="19" t="s">
        <v>26</v>
      </c>
      <c r="E24" s="19" t="s">
        <v>27</v>
      </c>
      <c r="F24" s="31"/>
      <c r="G24" s="32"/>
      <c r="H24" s="33"/>
      <c r="I24" s="34"/>
    </row>
    <row r="25" spans="2:9" s="6" customFormat="1" ht="45">
      <c r="B25" s="7" t="s">
        <v>44</v>
      </c>
      <c r="C25" s="16" t="s">
        <v>45</v>
      </c>
      <c r="D25" s="17" t="s">
        <v>26</v>
      </c>
      <c r="E25" s="17" t="s">
        <v>27</v>
      </c>
      <c r="F25" s="27"/>
      <c r="G25" s="28"/>
      <c r="H25" s="29"/>
      <c r="I25" s="30"/>
    </row>
    <row r="26" spans="2:9" s="6" customFormat="1" ht="60">
      <c r="B26" s="5" t="s">
        <v>46</v>
      </c>
      <c r="C26" s="18" t="s">
        <v>47</v>
      </c>
      <c r="D26" s="19" t="s">
        <v>48</v>
      </c>
      <c r="E26" s="19" t="s">
        <v>27</v>
      </c>
      <c r="F26" s="31"/>
      <c r="G26" s="32"/>
      <c r="H26" s="33"/>
      <c r="I26" s="34"/>
    </row>
    <row r="27" spans="2:9" s="6" customFormat="1" ht="30">
      <c r="B27" s="7" t="s">
        <v>49</v>
      </c>
      <c r="C27" s="16" t="s">
        <v>50</v>
      </c>
      <c r="D27" s="17" t="s">
        <v>26</v>
      </c>
      <c r="E27" s="17" t="s">
        <v>27</v>
      </c>
      <c r="F27" s="27"/>
      <c r="G27" s="28"/>
      <c r="H27" s="29"/>
      <c r="I27" s="30"/>
    </row>
    <row r="28" spans="2:9" ht="30">
      <c r="B28" s="5" t="s">
        <v>51</v>
      </c>
      <c r="C28" s="18" t="s">
        <v>52</v>
      </c>
      <c r="D28" s="19" t="s">
        <v>26</v>
      </c>
      <c r="E28" s="19" t="s">
        <v>27</v>
      </c>
      <c r="F28" s="31"/>
      <c r="G28" s="32"/>
      <c r="H28" s="33"/>
      <c r="I28" s="34"/>
    </row>
    <row r="29" spans="2:9" ht="30">
      <c r="B29" s="7" t="s">
        <v>53</v>
      </c>
      <c r="C29" s="16" t="s">
        <v>54</v>
      </c>
      <c r="D29" s="17" t="s">
        <v>26</v>
      </c>
      <c r="E29" s="17" t="s">
        <v>27</v>
      </c>
      <c r="F29" s="27"/>
      <c r="G29" s="28"/>
      <c r="H29" s="29"/>
      <c r="I29" s="30"/>
    </row>
    <row r="30" spans="2:9" ht="45">
      <c r="B30" s="5" t="s">
        <v>55</v>
      </c>
      <c r="C30" s="18" t="s">
        <v>56</v>
      </c>
      <c r="D30" s="19" t="s">
        <v>26</v>
      </c>
      <c r="E30" s="19" t="s">
        <v>57</v>
      </c>
      <c r="F30" s="31"/>
      <c r="G30" s="32"/>
      <c r="H30" s="33"/>
      <c r="I30" s="34"/>
    </row>
    <row r="31" spans="2:9" ht="45">
      <c r="B31" s="7" t="s">
        <v>58</v>
      </c>
      <c r="C31" s="16" t="s">
        <v>59</v>
      </c>
      <c r="D31" s="17" t="s">
        <v>26</v>
      </c>
      <c r="E31" s="17" t="s">
        <v>27</v>
      </c>
      <c r="F31" s="27"/>
      <c r="G31" s="28"/>
      <c r="H31" s="29"/>
      <c r="I31" s="30"/>
    </row>
    <row r="32" spans="2:9" ht="45">
      <c r="B32" s="5" t="s">
        <v>60</v>
      </c>
      <c r="C32" s="18" t="s">
        <v>61</v>
      </c>
      <c r="D32" s="19" t="s">
        <v>26</v>
      </c>
      <c r="E32" s="19" t="s">
        <v>31</v>
      </c>
      <c r="F32" s="31"/>
      <c r="G32" s="32"/>
      <c r="H32" s="33"/>
      <c r="I32" s="34"/>
    </row>
    <row r="33" spans="2:12" ht="45">
      <c r="B33" s="7" t="s">
        <v>62</v>
      </c>
      <c r="C33" s="16" t="s">
        <v>63</v>
      </c>
      <c r="D33" s="17" t="s">
        <v>26</v>
      </c>
      <c r="E33" s="17" t="s">
        <v>27</v>
      </c>
      <c r="F33" s="35"/>
      <c r="G33" s="36"/>
      <c r="H33" s="37"/>
      <c r="I33" s="38"/>
    </row>
    <row r="34" spans="2:12" ht="75">
      <c r="B34" s="5" t="s">
        <v>64</v>
      </c>
      <c r="C34" s="18" t="s">
        <v>65</v>
      </c>
      <c r="D34" s="19" t="s">
        <v>26</v>
      </c>
      <c r="E34" s="19" t="s">
        <v>27</v>
      </c>
      <c r="F34" s="39"/>
      <c r="G34" s="40"/>
      <c r="H34" s="41"/>
      <c r="I34" s="42"/>
    </row>
    <row r="35" spans="2:12" ht="60">
      <c r="B35" s="7" t="s">
        <v>66</v>
      </c>
      <c r="C35" s="16" t="s">
        <v>67</v>
      </c>
      <c r="D35" s="17" t="s">
        <v>26</v>
      </c>
      <c r="E35" s="17" t="s">
        <v>27</v>
      </c>
      <c r="F35" s="35"/>
      <c r="G35" s="36"/>
      <c r="H35" s="37"/>
      <c r="I35" s="38"/>
    </row>
    <row r="36" spans="2:12" ht="60">
      <c r="B36" s="5" t="s">
        <v>68</v>
      </c>
      <c r="C36" s="18" t="s">
        <v>69</v>
      </c>
      <c r="D36" s="19" t="s">
        <v>26</v>
      </c>
      <c r="E36" s="19" t="s">
        <v>27</v>
      </c>
      <c r="F36" s="39"/>
      <c r="G36" s="40"/>
      <c r="H36" s="41"/>
      <c r="I36" s="42"/>
      <c r="K36" s="3"/>
      <c r="L36" s="3"/>
    </row>
    <row r="37" spans="2:12" ht="45">
      <c r="B37" s="7" t="s">
        <v>70</v>
      </c>
      <c r="C37" s="16" t="s">
        <v>71</v>
      </c>
      <c r="D37" s="17" t="s">
        <v>48</v>
      </c>
      <c r="E37" s="17" t="s">
        <v>72</v>
      </c>
      <c r="F37" s="35"/>
      <c r="G37" s="36"/>
      <c r="H37" s="37"/>
      <c r="I37" s="38"/>
    </row>
    <row r="38" spans="2:12" ht="30">
      <c r="B38" s="5" t="s">
        <v>73</v>
      </c>
      <c r="C38" s="18" t="s">
        <v>74</v>
      </c>
      <c r="D38" s="19" t="s">
        <v>26</v>
      </c>
      <c r="E38" s="19" t="s">
        <v>72</v>
      </c>
      <c r="F38" s="39"/>
      <c r="G38" s="40"/>
      <c r="H38" s="41"/>
      <c r="I38" s="42"/>
    </row>
    <row r="39" spans="2:12" ht="30">
      <c r="B39" s="7" t="s">
        <v>75</v>
      </c>
      <c r="C39" s="16" t="s">
        <v>76</v>
      </c>
      <c r="D39" s="17" t="s">
        <v>26</v>
      </c>
      <c r="E39" s="17" t="s">
        <v>27</v>
      </c>
      <c r="F39" s="35"/>
      <c r="G39" s="36"/>
      <c r="H39" s="37"/>
      <c r="I39" s="38"/>
    </row>
    <row r="40" spans="2:12" ht="30">
      <c r="B40" s="5" t="s">
        <v>77</v>
      </c>
      <c r="C40" s="18" t="s">
        <v>78</v>
      </c>
      <c r="D40" s="19" t="s">
        <v>48</v>
      </c>
      <c r="E40" s="19" t="s">
        <v>27</v>
      </c>
      <c r="F40" s="39"/>
      <c r="G40" s="40"/>
      <c r="H40" s="41"/>
      <c r="I40" s="42"/>
    </row>
    <row r="41" spans="2:12">
      <c r="B41" s="7" t="s">
        <v>79</v>
      </c>
      <c r="C41" s="16" t="s">
        <v>80</v>
      </c>
      <c r="D41" s="17" t="s">
        <v>26</v>
      </c>
      <c r="E41" s="17" t="s">
        <v>27</v>
      </c>
      <c r="F41" s="35"/>
      <c r="G41" s="36"/>
      <c r="H41" s="37"/>
      <c r="I41" s="38"/>
    </row>
    <row r="42" spans="2:12" ht="30">
      <c r="B42" s="5" t="s">
        <v>81</v>
      </c>
      <c r="C42" s="18" t="s">
        <v>82</v>
      </c>
      <c r="D42" s="19" t="s">
        <v>48</v>
      </c>
      <c r="E42" s="19" t="s">
        <v>27</v>
      </c>
      <c r="F42" s="39"/>
      <c r="G42" s="40"/>
      <c r="H42" s="41"/>
      <c r="I42" s="42"/>
    </row>
    <row r="43" spans="2:12">
      <c r="B43" s="7" t="s">
        <v>83</v>
      </c>
      <c r="C43" s="16" t="s">
        <v>84</v>
      </c>
      <c r="D43" s="17" t="s">
        <v>26</v>
      </c>
      <c r="E43" s="17" t="s">
        <v>27</v>
      </c>
      <c r="F43" s="35"/>
      <c r="G43" s="36"/>
      <c r="H43" s="37"/>
      <c r="I43" s="38"/>
    </row>
    <row r="44" spans="2:12" ht="30">
      <c r="B44" s="5" t="s">
        <v>85</v>
      </c>
      <c r="C44" s="18" t="s">
        <v>86</v>
      </c>
      <c r="D44" s="19" t="s">
        <v>26</v>
      </c>
      <c r="E44" s="19" t="s">
        <v>57</v>
      </c>
      <c r="F44" s="39"/>
      <c r="G44" s="40"/>
      <c r="H44" s="41"/>
      <c r="I44" s="42"/>
    </row>
    <row r="45" spans="2:12">
      <c r="B45" s="7" t="s">
        <v>87</v>
      </c>
      <c r="C45" s="16" t="s">
        <v>88</v>
      </c>
      <c r="D45" s="17" t="s">
        <v>26</v>
      </c>
      <c r="E45" s="17" t="s">
        <v>57</v>
      </c>
      <c r="F45" s="35"/>
      <c r="G45" s="36"/>
      <c r="H45" s="37"/>
      <c r="I45" s="38"/>
    </row>
    <row r="46" spans="2:12" ht="30">
      <c r="B46" s="5" t="s">
        <v>89</v>
      </c>
      <c r="C46" s="18" t="s">
        <v>90</v>
      </c>
      <c r="D46" s="19" t="s">
        <v>26</v>
      </c>
      <c r="E46" s="19" t="s">
        <v>57</v>
      </c>
      <c r="F46" s="39"/>
      <c r="G46" s="40"/>
      <c r="H46" s="41"/>
      <c r="I46" s="42"/>
    </row>
    <row r="47" spans="2:12" ht="30">
      <c r="B47" s="7" t="s">
        <v>91</v>
      </c>
      <c r="C47" s="16" t="s">
        <v>92</v>
      </c>
      <c r="D47" s="17" t="s">
        <v>26</v>
      </c>
      <c r="E47" s="17" t="s">
        <v>27</v>
      </c>
      <c r="F47" s="35"/>
      <c r="G47" s="36"/>
      <c r="H47" s="37"/>
      <c r="I47" s="38"/>
    </row>
    <row r="48" spans="2:12">
      <c r="B48" s="5" t="s">
        <v>93</v>
      </c>
      <c r="C48" s="18" t="s">
        <v>93</v>
      </c>
      <c r="D48" s="19" t="s">
        <v>26</v>
      </c>
      <c r="E48" s="19" t="s">
        <v>27</v>
      </c>
      <c r="F48" s="39"/>
      <c r="G48" s="40"/>
      <c r="H48" s="41"/>
      <c r="I48" s="42"/>
    </row>
    <row r="49" spans="2:9">
      <c r="B49" s="7" t="s">
        <v>94</v>
      </c>
      <c r="C49" s="16" t="s">
        <v>95</v>
      </c>
      <c r="D49" s="17" t="s">
        <v>26</v>
      </c>
      <c r="E49" s="17" t="s">
        <v>27</v>
      </c>
      <c r="F49" s="35"/>
      <c r="G49" s="36"/>
      <c r="H49" s="37"/>
      <c r="I49" s="38"/>
    </row>
    <row r="50" spans="2:9" ht="75">
      <c r="B50" s="5" t="s">
        <v>96</v>
      </c>
      <c r="C50" s="18" t="s">
        <v>97</v>
      </c>
      <c r="D50" s="19" t="s">
        <v>26</v>
      </c>
      <c r="E50" s="19" t="s">
        <v>27</v>
      </c>
      <c r="F50" s="39"/>
      <c r="G50" s="40"/>
      <c r="H50" s="41"/>
      <c r="I50" s="42"/>
    </row>
    <row r="51" spans="2:9" ht="60">
      <c r="B51" s="7" t="s">
        <v>98</v>
      </c>
      <c r="C51" s="16" t="s">
        <v>99</v>
      </c>
      <c r="D51" s="17" t="s">
        <v>26</v>
      </c>
      <c r="E51" s="17" t="s">
        <v>27</v>
      </c>
      <c r="F51" s="35"/>
      <c r="G51" s="36"/>
      <c r="H51" s="37"/>
      <c r="I51" s="38"/>
    </row>
    <row r="52" spans="2:9" ht="75">
      <c r="B52" s="5" t="s">
        <v>100</v>
      </c>
      <c r="C52" s="18" t="s">
        <v>101</v>
      </c>
      <c r="D52" s="19" t="s">
        <v>26</v>
      </c>
      <c r="E52" s="19" t="s">
        <v>27</v>
      </c>
      <c r="F52" s="39"/>
      <c r="G52" s="40"/>
      <c r="H52" s="41"/>
      <c r="I52" s="42"/>
    </row>
    <row r="53" spans="2:9" ht="30">
      <c r="B53" s="7" t="s">
        <v>102</v>
      </c>
      <c r="C53" s="16" t="s">
        <v>103</v>
      </c>
      <c r="D53" s="17" t="s">
        <v>26</v>
      </c>
      <c r="E53" s="17" t="s">
        <v>27</v>
      </c>
      <c r="F53" s="35"/>
      <c r="G53" s="36"/>
      <c r="H53" s="37"/>
      <c r="I53" s="38"/>
    </row>
    <row r="54" spans="2:9" ht="30">
      <c r="B54" s="5" t="s">
        <v>104</v>
      </c>
      <c r="C54" s="18" t="s">
        <v>105</v>
      </c>
      <c r="D54" s="19" t="s">
        <v>26</v>
      </c>
      <c r="E54" s="19" t="s">
        <v>27</v>
      </c>
      <c r="F54" s="39"/>
      <c r="G54" s="40"/>
      <c r="H54" s="41"/>
      <c r="I54" s="42"/>
    </row>
    <row r="55" spans="2:9" ht="45">
      <c r="B55" s="7" t="s">
        <v>106</v>
      </c>
      <c r="C55" s="16" t="s">
        <v>107</v>
      </c>
      <c r="D55" s="17" t="s">
        <v>26</v>
      </c>
      <c r="E55" s="17" t="s">
        <v>57</v>
      </c>
      <c r="F55" s="35"/>
      <c r="G55" s="36"/>
      <c r="H55" s="37"/>
      <c r="I55" s="38"/>
    </row>
    <row r="56" spans="2:9" ht="30">
      <c r="B56" s="5" t="s">
        <v>108</v>
      </c>
      <c r="C56" s="18" t="s">
        <v>109</v>
      </c>
      <c r="D56" s="19" t="s">
        <v>26</v>
      </c>
      <c r="E56" s="19" t="s">
        <v>57</v>
      </c>
      <c r="F56" s="39"/>
      <c r="G56" s="40"/>
      <c r="H56" s="41"/>
      <c r="I56" s="42"/>
    </row>
    <row r="57" spans="2:9" ht="30">
      <c r="B57" s="7" t="s">
        <v>110</v>
      </c>
      <c r="C57" s="16" t="s">
        <v>111</v>
      </c>
      <c r="D57" s="17" t="s">
        <v>26</v>
      </c>
      <c r="E57" s="17" t="s">
        <v>57</v>
      </c>
      <c r="F57" s="35"/>
      <c r="G57" s="36"/>
      <c r="H57" s="37"/>
      <c r="I57" s="38"/>
    </row>
    <row r="58" spans="2:9" ht="30">
      <c r="B58" s="5" t="s">
        <v>112</v>
      </c>
      <c r="C58" s="18" t="s">
        <v>113</v>
      </c>
      <c r="D58" s="19" t="s">
        <v>26</v>
      </c>
      <c r="E58" s="19" t="s">
        <v>57</v>
      </c>
      <c r="F58" s="39"/>
      <c r="G58" s="40"/>
      <c r="H58" s="41"/>
      <c r="I58" s="42"/>
    </row>
    <row r="59" spans="2:9" ht="45">
      <c r="B59" s="7" t="s">
        <v>114</v>
      </c>
      <c r="C59" s="16" t="s">
        <v>115</v>
      </c>
      <c r="D59" s="17" t="s">
        <v>26</v>
      </c>
      <c r="E59" s="17" t="s">
        <v>116</v>
      </c>
      <c r="F59" s="35"/>
      <c r="G59" s="36"/>
      <c r="H59" s="37"/>
      <c r="I59" s="38"/>
    </row>
    <row r="60" spans="2:9" ht="30">
      <c r="B60" s="5" t="s">
        <v>117</v>
      </c>
      <c r="C60" s="18" t="s">
        <v>118</v>
      </c>
      <c r="D60" s="19" t="s">
        <v>26</v>
      </c>
      <c r="E60" s="19" t="s">
        <v>119</v>
      </c>
      <c r="F60" s="39"/>
      <c r="G60" s="40"/>
      <c r="H60" s="41"/>
      <c r="I60" s="42"/>
    </row>
    <row r="61" spans="2:9" ht="30">
      <c r="B61" s="7" t="s">
        <v>120</v>
      </c>
      <c r="C61" s="16" t="s">
        <v>121</v>
      </c>
      <c r="D61" s="17" t="s">
        <v>26</v>
      </c>
      <c r="E61" s="17" t="s">
        <v>57</v>
      </c>
      <c r="F61" s="35"/>
      <c r="G61" s="36"/>
      <c r="H61" s="37"/>
      <c r="I61" s="38"/>
    </row>
    <row r="62" spans="2:9" ht="45">
      <c r="B62" s="5" t="s">
        <v>122</v>
      </c>
      <c r="C62" s="18" t="s">
        <v>123</v>
      </c>
      <c r="D62" s="19" t="s">
        <v>26</v>
      </c>
      <c r="E62" s="19" t="s">
        <v>57</v>
      </c>
      <c r="F62" s="39"/>
      <c r="G62" s="40"/>
      <c r="H62" s="41"/>
      <c r="I62" s="42"/>
    </row>
    <row r="63" spans="2:9" ht="45">
      <c r="B63" s="7" t="s">
        <v>124</v>
      </c>
      <c r="C63" s="16" t="s">
        <v>125</v>
      </c>
      <c r="D63" s="17" t="s">
        <v>26</v>
      </c>
      <c r="E63" s="17" t="s">
        <v>57</v>
      </c>
      <c r="F63" s="35"/>
      <c r="G63" s="36"/>
      <c r="H63" s="37"/>
      <c r="I63" s="38"/>
    </row>
    <row r="64" spans="2:9">
      <c r="B64" s="5" t="s">
        <v>126</v>
      </c>
      <c r="C64" s="18" t="s">
        <v>126</v>
      </c>
      <c r="D64" s="19" t="s">
        <v>26</v>
      </c>
      <c r="E64" s="19" t="s">
        <v>57</v>
      </c>
      <c r="F64" s="39"/>
      <c r="G64" s="40"/>
      <c r="H64" s="41"/>
      <c r="I64" s="42"/>
    </row>
    <row r="65" spans="2:9">
      <c r="B65" s="7" t="s">
        <v>127</v>
      </c>
      <c r="C65" s="16" t="s">
        <v>127</v>
      </c>
      <c r="D65" s="17" t="s">
        <v>26</v>
      </c>
      <c r="E65" s="17" t="s">
        <v>72</v>
      </c>
      <c r="F65" s="35"/>
      <c r="G65" s="36"/>
      <c r="H65" s="37"/>
      <c r="I65" s="38"/>
    </row>
    <row r="66" spans="2:9">
      <c r="B66" s="5" t="s">
        <v>128</v>
      </c>
      <c r="C66" s="18" t="s">
        <v>128</v>
      </c>
      <c r="D66" s="19" t="s">
        <v>26</v>
      </c>
      <c r="E66" s="19" t="s">
        <v>72</v>
      </c>
      <c r="F66" s="39"/>
      <c r="G66" s="40"/>
      <c r="H66" s="41"/>
      <c r="I66" s="42"/>
    </row>
    <row r="67" spans="2:9" ht="45">
      <c r="B67" s="7" t="s">
        <v>129</v>
      </c>
      <c r="C67" s="16" t="s">
        <v>130</v>
      </c>
      <c r="D67" s="17" t="s">
        <v>26</v>
      </c>
      <c r="E67" s="17" t="s">
        <v>72</v>
      </c>
      <c r="F67" s="35"/>
      <c r="G67" s="36"/>
      <c r="H67" s="37"/>
      <c r="I67" s="38"/>
    </row>
    <row r="68" spans="2:9">
      <c r="B68" s="5" t="s">
        <v>131</v>
      </c>
      <c r="C68" s="18" t="s">
        <v>131</v>
      </c>
      <c r="D68" s="19" t="s">
        <v>26</v>
      </c>
      <c r="E68" s="19" t="s">
        <v>72</v>
      </c>
      <c r="F68" s="39"/>
      <c r="G68" s="40"/>
      <c r="H68" s="41"/>
      <c r="I68" s="42"/>
    </row>
    <row r="69" spans="2:9" ht="45.75" thickBot="1">
      <c r="B69" s="8" t="s">
        <v>132</v>
      </c>
      <c r="C69" s="20" t="s">
        <v>133</v>
      </c>
      <c r="D69" s="21" t="s">
        <v>26</v>
      </c>
      <c r="E69" s="21" t="s">
        <v>57</v>
      </c>
      <c r="F69" s="43"/>
      <c r="G69" s="44"/>
      <c r="H69" s="45"/>
      <c r="I69" s="46"/>
    </row>
    <row r="70" spans="2:9" ht="15.75" hidden="1" thickTop="1"/>
  </sheetData>
  <sheetProtection algorithmName="SHA-512" hashValue="Pb5/l00hbNiysLhwZwQt1cxZqAuBetA7Oq811l/UNTEw/8Xkilk2Fre2nwzL1jpLVpQ6KZtnVj65g30CXb1C7A==" saltValue="SYYDhr7FBK8FQkGjX3eXXQ==" spinCount="100000" sheet="1" objects="1" scenarios="1" autoFilter="0"/>
  <autoFilter ref="B15:I69" xr:uid="{F09AD1B7-274F-4FD1-9B70-6E428E0019A5}"/>
  <mergeCells count="3">
    <mergeCell ref="B14:E14"/>
    <mergeCell ref="F14:I14"/>
    <mergeCell ref="E4:I4"/>
  </mergeCells>
  <conditionalFormatting sqref="E12:F12">
    <cfRule type="expression" dxfId="1" priority="1">
      <formula>$E$12=0</formula>
    </cfRule>
    <cfRule type="expression" dxfId="0" priority="2">
      <formula>$E$12&lt;&gt;0</formula>
    </cfRule>
  </conditionalFormatting>
  <dataValidations count="4">
    <dataValidation type="list" allowBlank="1" showInputMessage="1" showErrorMessage="1" sqref="H18:H19" xr:uid="{1EF1CB32-77AD-4488-817D-43F7CD4037FE}">
      <formula1>"Daily, Weekly, Bi-Weekly, 'Monthly/Quarterly/Annually, Monthly, Quarterly, Yearly, On Request"</formula1>
    </dataValidation>
    <dataValidation type="list" allowBlank="1" showInputMessage="1" showErrorMessage="1" sqref="H16:H17 H20:H67" xr:uid="{6DE6802B-3423-41C8-BE76-06023AEF5A7D}">
      <formula1>"Daily, Weekly, Bi-Weekly, Monthly, Quarterly, Yearly, On Request"</formula1>
    </dataValidation>
    <dataValidation type="list" allowBlank="1" showInputMessage="1" showErrorMessage="1" sqref="G16:G69" xr:uid="{85319598-0A2A-4C79-B1DA-93B0400A24BB}">
      <formula1>"Y, N"</formula1>
    </dataValidation>
    <dataValidation type="list" allowBlank="1" showInputMessage="1" showErrorMessage="1" sqref="F16:F69" xr:uid="{4430AFE0-7F40-405D-8BAC-FEEEC9A77E2C}">
      <formula1>dropdown</formula1>
    </dataValidation>
  </dataValidations>
  <pageMargins left="0.7" right="0.7" top="0.75" bottom="0.75" header="0.3" footer="0.3"/>
  <pageSetup paperSize="5" scale="67" fitToHeight="0" orientation="landscape" horizontalDpi="4294967293" r:id="rId1"/>
  <headerFooter>
    <oddFooter>&amp;L&amp;"+,Regular"RMTA&amp;CToll Collections Services RFP  Appendix 8.9 Reporting Matrix&amp;RPage &amp;P</oddFooter>
  </headerFooter>
  <ignoredErrors>
    <ignoredError sqref="D1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DBFA9-D05D-4D7F-8A82-E4A29A7D441F}">
  <dimension ref="D4:E17"/>
  <sheetViews>
    <sheetView workbookViewId="0">
      <selection activeCell="D11" sqref="D11:D17"/>
    </sheetView>
  </sheetViews>
  <sheetFormatPr defaultRowHeight="15"/>
  <cols>
    <col min="4" max="4" width="99" bestFit="1" customWidth="1"/>
  </cols>
  <sheetData>
    <row r="4" spans="4:5">
      <c r="D4" s="1" t="s">
        <v>134</v>
      </c>
    </row>
    <row r="5" spans="4:5">
      <c r="D5" s="1" t="s">
        <v>135</v>
      </c>
    </row>
    <row r="6" spans="4:5">
      <c r="D6" s="1" t="s">
        <v>136</v>
      </c>
    </row>
    <row r="7" spans="4:5">
      <c r="D7" s="1" t="s">
        <v>137</v>
      </c>
    </row>
    <row r="8" spans="4:5">
      <c r="D8" s="1" t="s">
        <v>138</v>
      </c>
    </row>
    <row r="11" spans="4:5">
      <c r="D11" s="22" t="s">
        <v>139</v>
      </c>
      <c r="E11" t="s">
        <v>140</v>
      </c>
    </row>
    <row r="12" spans="4:5">
      <c r="D12" s="22" t="s">
        <v>141</v>
      </c>
      <c r="E12" t="s">
        <v>142</v>
      </c>
    </row>
    <row r="13" spans="4:5">
      <c r="D13" s="22" t="s">
        <v>143</v>
      </c>
      <c r="E13" t="s">
        <v>144</v>
      </c>
    </row>
    <row r="14" spans="4:5">
      <c r="D14" s="22" t="s">
        <v>145</v>
      </c>
      <c r="E14" t="s">
        <v>146</v>
      </c>
    </row>
    <row r="15" spans="4:5">
      <c r="D15" s="22" t="s">
        <v>147</v>
      </c>
      <c r="E15" t="s">
        <v>148</v>
      </c>
    </row>
    <row r="16" spans="4:5">
      <c r="D16" s="22" t="s">
        <v>149</v>
      </c>
    </row>
    <row r="17" spans="4:4">
      <c r="D17" s="22" t="s">
        <v>150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a04d831-5db5-484c-9579-c3f5235f1166" xsi:nil="true"/>
    <lcf76f155ced4ddcb4097134ff3c332f xmlns="d5014972-0699-4d87-af9d-b961dc8f175e">
      <Terms xmlns="http://schemas.microsoft.com/office/infopath/2007/PartnerControls"/>
    </lcf76f155ced4ddcb4097134ff3c332f>
    <Folder xmlns="d5014972-0699-4d87-af9d-b961dc8f175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B100A032A07394EB8BAD6F03D3B8230" ma:contentTypeVersion="13" ma:contentTypeDescription="Create a new document." ma:contentTypeScope="" ma:versionID="ed12a165ab79da135769ff1e87c20841">
  <xsd:schema xmlns:xsd="http://www.w3.org/2001/XMLSchema" xmlns:xs="http://www.w3.org/2001/XMLSchema" xmlns:p="http://schemas.microsoft.com/office/2006/metadata/properties" xmlns:ns2="d5014972-0699-4d87-af9d-b961dc8f175e" xmlns:ns3="5a04d831-5db5-484c-9579-c3f5235f1166" targetNamespace="http://schemas.microsoft.com/office/2006/metadata/properties" ma:root="true" ma:fieldsID="7ab75f149fa99ad3f0408a21bfd6ec2b" ns2:_="" ns3:_="">
    <xsd:import namespace="d5014972-0699-4d87-af9d-b961dc8f175e"/>
    <xsd:import namespace="5a04d831-5db5-484c-9579-c3f5235f116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Folder"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014972-0699-4d87-af9d-b961dc8f17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Folder" ma:index="12" nillable="true" ma:displayName="Folder" ma:format="Dropdown" ma:internalName="Folder">
      <xsd:simpleType>
        <xsd:restriction base="dms:Text">
          <xsd:maxLength value="255"/>
        </xsd:restrictio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8f7636e4-27fd-40f6-b66a-8c08e824a21d"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a04d831-5db5-484c-9579-c3f5235f1166"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69ca1f68-dbeb-43f5-a189-b032aaa52a38}" ma:internalName="TaxCatchAll" ma:showField="CatchAllData" ma:web="5a04d831-5db5-484c-9579-c3f5235f116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557CFD-D936-4500-8B79-002E35BD200C}"/>
</file>

<file path=customXml/itemProps2.xml><?xml version="1.0" encoding="utf-8"?>
<ds:datastoreItem xmlns:ds="http://schemas.openxmlformats.org/officeDocument/2006/customXml" ds:itemID="{92109D4C-CD9B-472A-8FF2-6D2AC655D4EA}"/>
</file>

<file path=customXml/itemProps3.xml><?xml version="1.0" encoding="utf-8"?>
<ds:datastoreItem xmlns:ds="http://schemas.openxmlformats.org/officeDocument/2006/customXml" ds:itemID="{35C86CE0-2907-4269-ADFD-4988A47901B8}"/>
</file>

<file path=docMetadata/LabelInfo.xml><?xml version="1.0" encoding="utf-8"?>
<clbl:labelList xmlns:clbl="http://schemas.microsoft.com/office/2020/mipLabelMetadata">
  <clbl:label id="{87d70b0f-5efc-4991-a065-e205bc3db308}" enabled="0" method="" siteId="{87d70b0f-5efc-4991-a065-e205bc3db308}"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Steve Corbin</dc:creator>
  <cp:keywords/>
  <dc:description/>
  <cp:lastModifiedBy>Miller, Jacqueline L</cp:lastModifiedBy>
  <cp:revision/>
  <dcterms:created xsi:type="dcterms:W3CDTF">2025-01-13T14:15:12Z</dcterms:created>
  <dcterms:modified xsi:type="dcterms:W3CDTF">2025-04-01T21:28:45Z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0x0101008B100A032A07394EB8BAD6F03D3B8230</vt:lpwstr>
  </property>
  <property fmtid="{D5CDD505-2E9C-101B-9397-08002B2CF9AE}" pid="3" name="Order">
    <vt:r8>201900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y fmtid="{D5CDD505-2E9C-101B-9397-08002B2CF9AE}" pid="11" name="_SourceUrl">
    <vt:lpwstr/>
  </property>
  <property fmtid="{D5CDD505-2E9C-101B-9397-08002B2CF9AE}" pid="12" name="_SharedFileIndex">
    <vt:lpwstr/>
  </property>
</Properties>
</file>